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32767" windowHeight="2110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'Sheet1'!$A$1:$I$47</definedName>
  </definedNames>
  <calcPr fullCalcOnLoad="1"/>
</workbook>
</file>

<file path=xl/sharedStrings.xml><?xml version="1.0" encoding="utf-8"?>
<sst xmlns="http://schemas.openxmlformats.org/spreadsheetml/2006/main" count="47" uniqueCount="42">
  <si>
    <t>City and County Contributions</t>
  </si>
  <si>
    <t>Carryover Prior-Year</t>
  </si>
  <si>
    <t>Categoricals</t>
  </si>
  <si>
    <t xml:space="preserve">     Processing Fees</t>
  </si>
  <si>
    <t>Interest</t>
  </si>
  <si>
    <t>EXPENDITURES</t>
  </si>
  <si>
    <t>Executive Officer Contract</t>
  </si>
  <si>
    <t>Clerical Support</t>
  </si>
  <si>
    <t>Legal Services (attorney contract)</t>
  </si>
  <si>
    <t>Liability Insurance</t>
  </si>
  <si>
    <t>Office Suppplies</t>
  </si>
  <si>
    <t>Postage</t>
  </si>
  <si>
    <t>Copies</t>
  </si>
  <si>
    <t xml:space="preserve">Memberships </t>
  </si>
  <si>
    <t>Transportation and Travel</t>
  </si>
  <si>
    <t>Training</t>
  </si>
  <si>
    <t>Communications</t>
  </si>
  <si>
    <t>A-87/Administration Fees</t>
  </si>
  <si>
    <t xml:space="preserve">     Sphere of Influence Updates</t>
  </si>
  <si>
    <t xml:space="preserve">     Municipal Service Reviews</t>
  </si>
  <si>
    <t>Legal Notices and Publications</t>
  </si>
  <si>
    <t>TOTAL EXPENDITURE BUDGET</t>
  </si>
  <si>
    <t>TOTAL REVENUE AND CARRYOVER EST.</t>
  </si>
  <si>
    <t>RESERVE FUND</t>
  </si>
  <si>
    <t>CONTINGENCY</t>
  </si>
  <si>
    <t>Workers Comp</t>
  </si>
  <si>
    <t>REV, CATEGORICAL  and CARRYOVER ESTIMATES</t>
  </si>
  <si>
    <t>Amount to be apportioned to the Cities and the County</t>
  </si>
  <si>
    <t>TOTAL Funds needed for expenditures-Cont and Reserv</t>
  </si>
  <si>
    <t>FINAL</t>
  </si>
  <si>
    <t xml:space="preserve"> </t>
  </si>
  <si>
    <t>2019-2020 Budget</t>
  </si>
  <si>
    <t>2020-2021 Budget</t>
  </si>
  <si>
    <t xml:space="preserve">     Mapping and Scanning</t>
  </si>
  <si>
    <t>2021-2022 Budget</t>
  </si>
  <si>
    <t>Special Projects  -File Scanning/Complex projects</t>
  </si>
  <si>
    <t>Estimated Revenue, Interest &amp; Carryover</t>
  </si>
  <si>
    <t>Proposed</t>
  </si>
  <si>
    <t>2022-2023 Budget</t>
  </si>
  <si>
    <t>Expenditure total Expenditure Budget</t>
  </si>
  <si>
    <t>Adopted</t>
  </si>
  <si>
    <t>2023-2024 Budget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</si>
</sst>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"/>
    <numFmt numFmtId="174" formatCode="&quot;$&quot;#,##0.00;[Red]&quot;$&quot;#,##0.00"/>
    <numFmt numFmtId="175" formatCode="[$-409]dddd\,\ mmmm\ d\,\ yyyy"/>
    <numFmt numFmtId="176" formatCode="[$-409]h:mm:ss\ AM/PM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Verdana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10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sz val="16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rgb="FFFF0000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4" fontId="6" fillId="0" borderId="0" xfId="44" applyFont="1" applyAlignment="1">
      <alignment horizontal="center"/>
    </xf>
    <xf numFmtId="15" fontId="9" fillId="0" borderId="0" xfId="44" applyNumberFormat="1" applyFont="1" applyAlignment="1">
      <alignment horizontal="center"/>
    </xf>
    <xf numFmtId="0" fontId="7" fillId="33" borderId="0" xfId="0" applyFont="1" applyFill="1" applyAlignment="1">
      <alignment/>
    </xf>
    <xf numFmtId="44" fontId="6" fillId="33" borderId="0" xfId="44" applyFont="1" applyFill="1" applyAlignment="1">
      <alignment horizontal="center"/>
    </xf>
    <xf numFmtId="0" fontId="7" fillId="34" borderId="0" xfId="0" applyFont="1" applyFill="1" applyAlignment="1">
      <alignment/>
    </xf>
    <xf numFmtId="44" fontId="6" fillId="34" borderId="0" xfId="44" applyFont="1" applyFill="1" applyAlignment="1">
      <alignment horizontal="center"/>
    </xf>
    <xf numFmtId="0" fontId="49" fillId="0" borderId="0" xfId="0" applyFont="1" applyAlignment="1">
      <alignment/>
    </xf>
    <xf numFmtId="0" fontId="49" fillId="34" borderId="0" xfId="0" applyFont="1" applyFill="1" applyAlignment="1">
      <alignment/>
    </xf>
    <xf numFmtId="44" fontId="7" fillId="0" borderId="0" xfId="44" applyFont="1" applyAlignment="1">
      <alignment horizontal="center"/>
    </xf>
    <xf numFmtId="15" fontId="10" fillId="0" borderId="0" xfId="44" applyNumberFormat="1" applyFont="1" applyAlignment="1">
      <alignment horizontal="center"/>
    </xf>
    <xf numFmtId="44" fontId="7" fillId="34" borderId="0" xfId="44" applyFont="1" applyFill="1" applyAlignment="1">
      <alignment horizontal="center"/>
    </xf>
    <xf numFmtId="44" fontId="7" fillId="33" borderId="0" xfId="44" applyFont="1" applyFill="1" applyAlignment="1">
      <alignment horizontal="center"/>
    </xf>
    <xf numFmtId="0" fontId="6" fillId="33" borderId="0" xfId="0" applyFont="1" applyFill="1" applyAlignment="1">
      <alignment/>
    </xf>
    <xf numFmtId="44" fontId="50" fillId="0" borderId="0" xfId="44" applyFont="1" applyAlignment="1">
      <alignment horizontal="center"/>
    </xf>
    <xf numFmtId="15" fontId="51" fillId="0" borderId="0" xfId="44" applyNumberFormat="1" applyFont="1" applyAlignment="1">
      <alignment horizontal="center"/>
    </xf>
    <xf numFmtId="44" fontId="50" fillId="34" borderId="0" xfId="44" applyFont="1" applyFill="1" applyAlignment="1">
      <alignment horizontal="center"/>
    </xf>
    <xf numFmtId="44" fontId="50" fillId="33" borderId="0" xfId="44" applyFont="1" applyFill="1" applyAlignment="1">
      <alignment horizontal="center"/>
    </xf>
    <xf numFmtId="10" fontId="49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10" fontId="49" fillId="34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172" fontId="49" fillId="33" borderId="0" xfId="0" applyNumberFormat="1" applyFont="1" applyFill="1" applyAlignment="1">
      <alignment/>
    </xf>
    <xf numFmtId="44" fontId="52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Layout" zoomScale="85" zoomScaleNormal="90" zoomScalePageLayoutView="85" workbookViewId="0" topLeftCell="A33">
      <selection activeCell="A1" sqref="A1:I47"/>
    </sheetView>
  </sheetViews>
  <sheetFormatPr defaultColWidth="15.50390625" defaultRowHeight="12.75"/>
  <cols>
    <col min="1" max="1" width="13.125" style="2" customWidth="1"/>
    <col min="2" max="2" width="60.125" style="2" customWidth="1"/>
    <col min="3" max="4" width="34.375" style="11" customWidth="1"/>
    <col min="5" max="5" width="26.875" style="11" customWidth="1"/>
    <col min="6" max="6" width="26.875" style="3" customWidth="1"/>
    <col min="7" max="9" width="26.875" style="16" customWidth="1"/>
    <col min="10" max="10" width="22.00390625" style="9" customWidth="1"/>
    <col min="11" max="92" width="14.50390625" style="2" customWidth="1"/>
    <col min="93" max="104" width="15.50390625" style="2" customWidth="1"/>
    <col min="105" max="16384" width="15.50390625" style="2" customWidth="1"/>
  </cols>
  <sheetData>
    <row r="1" spans="3:10" s="1" customFormat="1" ht="19.5">
      <c r="C1" s="11"/>
      <c r="D1" s="3" t="s">
        <v>29</v>
      </c>
      <c r="E1" s="11" t="s">
        <v>29</v>
      </c>
      <c r="F1" s="3" t="s">
        <v>29</v>
      </c>
      <c r="G1" s="16" t="s">
        <v>29</v>
      </c>
      <c r="H1" s="16" t="s">
        <v>37</v>
      </c>
      <c r="I1" s="16" t="s">
        <v>29</v>
      </c>
      <c r="J1" s="21"/>
    </row>
    <row r="2" spans="2:9" ht="19.5">
      <c r="B2" s="1" t="s">
        <v>26</v>
      </c>
      <c r="C2" s="12"/>
      <c r="D2" s="12" t="s">
        <v>31</v>
      </c>
      <c r="E2" s="12" t="s">
        <v>32</v>
      </c>
      <c r="F2" s="4" t="s">
        <v>34</v>
      </c>
      <c r="G2" s="17" t="s">
        <v>38</v>
      </c>
      <c r="H2" s="17" t="s">
        <v>41</v>
      </c>
      <c r="I2" s="17" t="s">
        <v>41</v>
      </c>
    </row>
    <row r="3" ht="19.5">
      <c r="G3" s="16" t="s">
        <v>40</v>
      </c>
    </row>
    <row r="4" spans="1:9" s="10" customFormat="1" ht="19.5">
      <c r="A4" s="7">
        <v>466920</v>
      </c>
      <c r="B4" s="7" t="s">
        <v>0</v>
      </c>
      <c r="C4" s="13"/>
      <c r="D4" s="13"/>
      <c r="E4" s="13">
        <v>115745</v>
      </c>
      <c r="F4" s="8">
        <v>101087.22</v>
      </c>
      <c r="G4" s="18">
        <v>93798</v>
      </c>
      <c r="H4" s="18">
        <f>SUM(H47)</f>
        <v>112013.19</v>
      </c>
      <c r="I4" s="18">
        <f>SUM(I47)</f>
        <v>112013.19</v>
      </c>
    </row>
    <row r="5" spans="1:9" s="9" customFormat="1" ht="19.5">
      <c r="A5" s="2">
        <v>10100</v>
      </c>
      <c r="B5" s="2" t="s">
        <v>1</v>
      </c>
      <c r="C5" s="11"/>
      <c r="D5" s="11">
        <v>100000</v>
      </c>
      <c r="E5" s="11">
        <v>93181</v>
      </c>
      <c r="F5" s="3">
        <v>100000</v>
      </c>
      <c r="G5" s="16">
        <v>106200</v>
      </c>
      <c r="H5" s="16">
        <v>106200</v>
      </c>
      <c r="I5" s="16">
        <v>106200</v>
      </c>
    </row>
    <row r="6" spans="2:10" s="7" customFormat="1" ht="19.5">
      <c r="B6" s="7" t="s">
        <v>30</v>
      </c>
      <c r="C6" s="13"/>
      <c r="D6" s="13"/>
      <c r="E6" s="13"/>
      <c r="F6" s="8"/>
      <c r="G6" s="18"/>
      <c r="H6" s="18"/>
      <c r="I6" s="18"/>
      <c r="J6" s="10"/>
    </row>
    <row r="7" ht="19.5">
      <c r="B7" s="2" t="s">
        <v>2</v>
      </c>
    </row>
    <row r="8" spans="1:10" s="7" customFormat="1" ht="19.5">
      <c r="A8" s="7">
        <v>466920</v>
      </c>
      <c r="B8" s="7" t="s">
        <v>3</v>
      </c>
      <c r="C8" s="13"/>
      <c r="D8" s="13">
        <v>-5000</v>
      </c>
      <c r="E8" s="13">
        <v>-5000</v>
      </c>
      <c r="F8" s="8">
        <v>5000</v>
      </c>
      <c r="G8" s="18">
        <v>5000</v>
      </c>
      <c r="H8" s="18">
        <v>5000</v>
      </c>
      <c r="I8" s="18">
        <v>5000</v>
      </c>
      <c r="J8" s="10"/>
    </row>
    <row r="10" spans="3:10" s="7" customFormat="1" ht="19.5">
      <c r="C10" s="13"/>
      <c r="D10" s="13"/>
      <c r="E10" s="13"/>
      <c r="F10" s="8"/>
      <c r="G10" s="18"/>
      <c r="H10" s="18"/>
      <c r="I10" s="18"/>
      <c r="J10" s="10"/>
    </row>
    <row r="11" spans="1:9" ht="19.5">
      <c r="A11" s="2">
        <v>441900</v>
      </c>
      <c r="B11" s="2" t="s">
        <v>4</v>
      </c>
      <c r="D11" s="11">
        <v>1200</v>
      </c>
      <c r="E11" s="11">
        <v>1200</v>
      </c>
      <c r="F11" s="3">
        <v>1200</v>
      </c>
      <c r="G11" s="16">
        <v>400</v>
      </c>
      <c r="H11" s="16">
        <v>400</v>
      </c>
      <c r="I11" s="16">
        <v>400</v>
      </c>
    </row>
    <row r="12" spans="3:10" s="7" customFormat="1" ht="19.5">
      <c r="C12" s="13"/>
      <c r="D12" s="13"/>
      <c r="E12" s="13"/>
      <c r="F12" s="8"/>
      <c r="G12" s="18"/>
      <c r="H12" s="18"/>
      <c r="I12" s="18"/>
      <c r="J12" s="10"/>
    </row>
    <row r="13" spans="2:10" s="15" customFormat="1" ht="19.5">
      <c r="B13" s="15" t="s">
        <v>22</v>
      </c>
      <c r="C13" s="14"/>
      <c r="D13" s="14">
        <f>SUM(D5:D12)</f>
        <v>96200</v>
      </c>
      <c r="E13" s="14">
        <f>SUM(E4:E11)</f>
        <v>205126</v>
      </c>
      <c r="F13" s="6">
        <f>SUM(F4:F11)</f>
        <v>207287.22</v>
      </c>
      <c r="G13" s="19">
        <f>SUM(G4:G11)</f>
        <v>205398</v>
      </c>
      <c r="H13" s="19">
        <f>SUM(H4:H11)</f>
        <v>223613.19</v>
      </c>
      <c r="I13" s="19">
        <f>SUM(I4:I11)</f>
        <v>223613.19</v>
      </c>
      <c r="J13" s="22"/>
    </row>
    <row r="17" ht="19.5">
      <c r="B17" s="1" t="s">
        <v>5</v>
      </c>
    </row>
    <row r="18" ht="19.5">
      <c r="B18" s="1"/>
    </row>
    <row r="19" spans="1:10" s="7" customFormat="1" ht="19.5">
      <c r="A19" s="7">
        <v>51035</v>
      </c>
      <c r="B19" s="7" t="s">
        <v>25</v>
      </c>
      <c r="C19" s="13"/>
      <c r="D19" s="13">
        <v>50</v>
      </c>
      <c r="E19" s="13">
        <v>50</v>
      </c>
      <c r="F19" s="8">
        <v>50</v>
      </c>
      <c r="G19" s="18">
        <v>50</v>
      </c>
      <c r="H19" s="18">
        <v>50</v>
      </c>
      <c r="I19" s="18">
        <v>50</v>
      </c>
      <c r="J19" s="10"/>
    </row>
    <row r="20" spans="1:10" ht="19.5">
      <c r="A20" s="2">
        <v>53180</v>
      </c>
      <c r="B20" s="2" t="s">
        <v>6</v>
      </c>
      <c r="D20" s="11">
        <v>48000</v>
      </c>
      <c r="E20" s="11">
        <v>48000</v>
      </c>
      <c r="F20" s="3">
        <v>48000</v>
      </c>
      <c r="G20" s="16">
        <v>51072</v>
      </c>
      <c r="H20" s="16">
        <v>53523.46</v>
      </c>
      <c r="I20" s="16">
        <v>53523.46</v>
      </c>
      <c r="J20" s="20">
        <v>0.048</v>
      </c>
    </row>
    <row r="21" spans="1:10" s="7" customFormat="1" ht="19.5">
      <c r="A21" s="7">
        <v>53180</v>
      </c>
      <c r="B21" s="7" t="s">
        <v>7</v>
      </c>
      <c r="C21" s="13"/>
      <c r="D21" s="13">
        <v>3657</v>
      </c>
      <c r="E21" s="13">
        <v>3657</v>
      </c>
      <c r="F21" s="8">
        <v>3657</v>
      </c>
      <c r="G21" s="18">
        <v>3657</v>
      </c>
      <c r="H21" s="18">
        <v>3657</v>
      </c>
      <c r="I21" s="18">
        <v>3657</v>
      </c>
      <c r="J21" s="10"/>
    </row>
    <row r="22" spans="1:10" s="7" customFormat="1" ht="19.5">
      <c r="A22" s="7">
        <v>53180</v>
      </c>
      <c r="B22" s="7" t="s">
        <v>8</v>
      </c>
      <c r="C22" s="13"/>
      <c r="D22" s="13">
        <v>24000</v>
      </c>
      <c r="E22" s="13">
        <v>24000</v>
      </c>
      <c r="F22" s="8">
        <v>24000</v>
      </c>
      <c r="G22" s="18">
        <v>25536</v>
      </c>
      <c r="H22" s="18">
        <v>26761.73</v>
      </c>
      <c r="I22" s="18">
        <v>26761.73</v>
      </c>
      <c r="J22" s="23">
        <v>0.048</v>
      </c>
    </row>
    <row r="23" spans="1:9" ht="19.5">
      <c r="A23" s="2">
        <v>53100</v>
      </c>
      <c r="B23" s="2" t="s">
        <v>9</v>
      </c>
      <c r="D23" s="11">
        <v>1783</v>
      </c>
      <c r="E23" s="11">
        <v>2325</v>
      </c>
      <c r="F23" s="3">
        <v>2497.22</v>
      </c>
      <c r="G23" s="16">
        <v>2847</v>
      </c>
      <c r="H23" s="16">
        <v>2919</v>
      </c>
      <c r="I23" s="16">
        <v>2919</v>
      </c>
    </row>
    <row r="24" spans="1:10" s="7" customFormat="1" ht="19.5">
      <c r="A24" s="7">
        <v>53170</v>
      </c>
      <c r="B24" s="7" t="s">
        <v>10</v>
      </c>
      <c r="C24" s="13"/>
      <c r="D24" s="13">
        <v>375</v>
      </c>
      <c r="E24" s="13">
        <v>375</v>
      </c>
      <c r="F24" s="8">
        <v>375</v>
      </c>
      <c r="G24" s="18">
        <v>375</v>
      </c>
      <c r="H24" s="18">
        <v>375</v>
      </c>
      <c r="I24" s="18">
        <v>375</v>
      </c>
      <c r="J24" s="10"/>
    </row>
    <row r="25" spans="1:9" ht="19.5">
      <c r="A25" s="2">
        <v>53171</v>
      </c>
      <c r="B25" s="2" t="s">
        <v>11</v>
      </c>
      <c r="D25" s="11">
        <v>500</v>
      </c>
      <c r="E25" s="11">
        <v>500</v>
      </c>
      <c r="F25" s="3">
        <v>500</v>
      </c>
      <c r="G25" s="16">
        <v>500</v>
      </c>
      <c r="H25" s="16">
        <v>500</v>
      </c>
      <c r="I25" s="16">
        <v>500</v>
      </c>
    </row>
    <row r="26" spans="1:10" s="7" customFormat="1" ht="19.5">
      <c r="A26" s="7">
        <v>53170</v>
      </c>
      <c r="B26" s="7" t="s">
        <v>12</v>
      </c>
      <c r="C26" s="13"/>
      <c r="D26" s="13">
        <v>750</v>
      </c>
      <c r="E26" s="13">
        <v>750</v>
      </c>
      <c r="F26" s="8">
        <v>750</v>
      </c>
      <c r="G26" s="18">
        <v>750</v>
      </c>
      <c r="H26" s="18">
        <v>750</v>
      </c>
      <c r="I26" s="18">
        <v>750</v>
      </c>
      <c r="J26" s="10"/>
    </row>
    <row r="27" spans="1:10" s="9" customFormat="1" ht="19.5">
      <c r="A27" s="2">
        <v>53150</v>
      </c>
      <c r="B27" s="2" t="s">
        <v>13</v>
      </c>
      <c r="C27" s="11"/>
      <c r="D27" s="11">
        <v>1712</v>
      </c>
      <c r="E27" s="11">
        <v>1819</v>
      </c>
      <c r="F27" s="3">
        <v>1808</v>
      </c>
      <c r="G27" s="16">
        <v>1872</v>
      </c>
      <c r="H27" s="16">
        <v>2027</v>
      </c>
      <c r="I27" s="16">
        <v>2027</v>
      </c>
      <c r="J27" s="20">
        <v>0.0827</v>
      </c>
    </row>
    <row r="28" spans="1:10" s="7" customFormat="1" ht="19.5">
      <c r="A28" s="7">
        <v>53250</v>
      </c>
      <c r="B28" s="7" t="s">
        <v>14</v>
      </c>
      <c r="C28" s="13"/>
      <c r="D28" s="13">
        <v>4000</v>
      </c>
      <c r="E28" s="13">
        <v>4000</v>
      </c>
      <c r="F28" s="8">
        <v>4000</v>
      </c>
      <c r="G28" s="18">
        <v>4000</v>
      </c>
      <c r="H28" s="18">
        <v>4000</v>
      </c>
      <c r="I28" s="18">
        <v>4000</v>
      </c>
      <c r="J28" s="10"/>
    </row>
    <row r="29" spans="1:9" ht="19.5">
      <c r="A29" s="2">
        <v>53251</v>
      </c>
      <c r="B29" s="2" t="s">
        <v>15</v>
      </c>
      <c r="D29" s="11">
        <v>2500</v>
      </c>
      <c r="E29" s="11">
        <v>2500</v>
      </c>
      <c r="F29" s="3">
        <v>2500</v>
      </c>
      <c r="G29" s="16">
        <v>2500</v>
      </c>
      <c r="H29" s="16">
        <v>2500</v>
      </c>
      <c r="I29" s="16">
        <v>2500</v>
      </c>
    </row>
    <row r="30" spans="1:10" s="7" customFormat="1" ht="18.75" customHeight="1">
      <c r="A30" s="7">
        <v>53190</v>
      </c>
      <c r="B30" s="7" t="s">
        <v>20</v>
      </c>
      <c r="C30" s="13"/>
      <c r="D30" s="13">
        <v>750</v>
      </c>
      <c r="E30" s="13">
        <v>750</v>
      </c>
      <c r="F30" s="8">
        <v>750</v>
      </c>
      <c r="G30" s="18">
        <v>750</v>
      </c>
      <c r="H30" s="18">
        <v>750</v>
      </c>
      <c r="I30" s="18">
        <v>750</v>
      </c>
      <c r="J30" s="10"/>
    </row>
    <row r="31" spans="1:9" ht="19.5">
      <c r="A31" s="2">
        <v>53060</v>
      </c>
      <c r="B31" s="2" t="s">
        <v>16</v>
      </c>
      <c r="D31" s="11">
        <v>1400</v>
      </c>
      <c r="E31" s="11">
        <v>1400</v>
      </c>
      <c r="F31" s="3">
        <v>1400</v>
      </c>
      <c r="G31" s="16">
        <v>800</v>
      </c>
      <c r="H31" s="16">
        <v>800</v>
      </c>
      <c r="I31" s="16">
        <v>800</v>
      </c>
    </row>
    <row r="32" spans="1:10" s="7" customFormat="1" ht="19.5">
      <c r="A32" s="7">
        <v>53180</v>
      </c>
      <c r="B32" s="7" t="s">
        <v>35</v>
      </c>
      <c r="C32" s="13"/>
      <c r="D32" s="13">
        <v>5000</v>
      </c>
      <c r="E32" s="13">
        <v>5000</v>
      </c>
      <c r="F32" s="8">
        <v>5000</v>
      </c>
      <c r="G32" s="18">
        <v>5000</v>
      </c>
      <c r="H32" s="18">
        <v>5000</v>
      </c>
      <c r="I32" s="18">
        <v>5000</v>
      </c>
      <c r="J32" s="10"/>
    </row>
    <row r="33" spans="1:9" ht="19.5">
      <c r="A33" s="2">
        <v>53180</v>
      </c>
      <c r="B33" s="2" t="s">
        <v>18</v>
      </c>
      <c r="D33" s="11">
        <v>16000</v>
      </c>
      <c r="E33" s="11">
        <v>16000</v>
      </c>
      <c r="F33" s="3">
        <v>16000</v>
      </c>
      <c r="G33" s="16">
        <v>16000</v>
      </c>
      <c r="H33" s="16">
        <v>16000</v>
      </c>
      <c r="I33" s="16">
        <v>16000</v>
      </c>
    </row>
    <row r="34" spans="1:10" s="7" customFormat="1" ht="19.5">
      <c r="A34" s="7">
        <v>53180</v>
      </c>
      <c r="B34" s="7" t="s">
        <v>19</v>
      </c>
      <c r="C34" s="13"/>
      <c r="D34" s="13">
        <v>16000</v>
      </c>
      <c r="E34" s="13">
        <v>16000</v>
      </c>
      <c r="F34" s="8">
        <v>16000</v>
      </c>
      <c r="G34" s="18">
        <v>16000</v>
      </c>
      <c r="H34" s="18">
        <v>16000</v>
      </c>
      <c r="I34" s="18">
        <v>16000</v>
      </c>
      <c r="J34" s="10"/>
    </row>
    <row r="35" spans="1:9" ht="19.5">
      <c r="A35" s="2">
        <v>53180</v>
      </c>
      <c r="B35" s="2" t="s">
        <v>33</v>
      </c>
      <c r="D35" s="11">
        <v>5000</v>
      </c>
      <c r="E35" s="11">
        <v>5000</v>
      </c>
      <c r="F35" s="3">
        <v>5000</v>
      </c>
      <c r="G35" s="16">
        <v>5000</v>
      </c>
      <c r="H35" s="16">
        <v>5000</v>
      </c>
      <c r="I35" s="16">
        <v>5000</v>
      </c>
    </row>
    <row r="36" spans="1:9" s="10" customFormat="1" ht="19.5">
      <c r="A36" s="7">
        <v>53229</v>
      </c>
      <c r="B36" s="7" t="s">
        <v>17</v>
      </c>
      <c r="C36" s="13"/>
      <c r="D36" s="13">
        <v>2666</v>
      </c>
      <c r="E36" s="13">
        <v>3000</v>
      </c>
      <c r="F36" s="8">
        <v>5000</v>
      </c>
      <c r="G36" s="18">
        <v>3000</v>
      </c>
      <c r="H36" s="18">
        <v>3000</v>
      </c>
      <c r="I36" s="18">
        <v>3000</v>
      </c>
    </row>
    <row r="38" spans="2:10" s="15" customFormat="1" ht="19.5">
      <c r="B38" s="15" t="s">
        <v>21</v>
      </c>
      <c r="C38" s="14"/>
      <c r="D38" s="14">
        <f>SUM(D19:D37)</f>
        <v>134143</v>
      </c>
      <c r="E38" s="14">
        <f>SUM(E19:E36)</f>
        <v>135126</v>
      </c>
      <c r="F38" s="6">
        <f>SUM(F19:F36)</f>
        <v>137287.22</v>
      </c>
      <c r="G38" s="19">
        <f>SUM(G19:G36)</f>
        <v>139709</v>
      </c>
      <c r="H38" s="19">
        <f>SUM(H19:H36)</f>
        <v>143613.19</v>
      </c>
      <c r="I38" s="19">
        <f>SUM(I19:I36)</f>
        <v>143613.19</v>
      </c>
      <c r="J38" s="22"/>
    </row>
    <row r="40" spans="1:10" s="7" customFormat="1" ht="19.5">
      <c r="A40" s="7">
        <v>59400</v>
      </c>
      <c r="B40" s="7" t="s">
        <v>24</v>
      </c>
      <c r="C40" s="13"/>
      <c r="D40" s="13">
        <v>10000</v>
      </c>
      <c r="E40" s="13">
        <v>10000</v>
      </c>
      <c r="F40" s="8">
        <v>10000</v>
      </c>
      <c r="G40" s="18">
        <v>10000</v>
      </c>
      <c r="H40" s="18">
        <v>10000</v>
      </c>
      <c r="I40" s="18">
        <v>10000</v>
      </c>
      <c r="J40" s="10"/>
    </row>
    <row r="41" spans="2:9" ht="19.5">
      <c r="B41" s="2" t="s">
        <v>23</v>
      </c>
      <c r="D41" s="11">
        <v>60000</v>
      </c>
      <c r="E41" s="11">
        <v>60000</v>
      </c>
      <c r="F41" s="3">
        <v>60000</v>
      </c>
      <c r="G41" s="16">
        <v>60000</v>
      </c>
      <c r="H41" s="16">
        <v>70000</v>
      </c>
      <c r="I41" s="16">
        <v>70000</v>
      </c>
    </row>
    <row r="42" spans="2:10" s="5" customFormat="1" ht="19.5">
      <c r="B42" s="5" t="s">
        <v>39</v>
      </c>
      <c r="C42" s="14"/>
      <c r="D42" s="14">
        <f>SUM(D38)</f>
        <v>134143</v>
      </c>
      <c r="E42" s="14">
        <f>SUM(E38)</f>
        <v>135126</v>
      </c>
      <c r="F42" s="6">
        <f>SUM(F38)</f>
        <v>137287.22</v>
      </c>
      <c r="G42" s="19">
        <f>SUM(G38)</f>
        <v>139709</v>
      </c>
      <c r="H42" s="19">
        <f>SUM(H38)</f>
        <v>143613.19</v>
      </c>
      <c r="I42" s="19">
        <f>SUM(I38)</f>
        <v>143613.19</v>
      </c>
      <c r="J42" s="24"/>
    </row>
    <row r="43" spans="2:10" s="5" customFormat="1" ht="19.5">
      <c r="B43" s="5" t="s">
        <v>28</v>
      </c>
      <c r="C43" s="14"/>
      <c r="D43" s="14">
        <f>SUM(D40:D42)</f>
        <v>204143</v>
      </c>
      <c r="E43" s="14">
        <f>SUM(E40:E42)</f>
        <v>205126</v>
      </c>
      <c r="F43" s="6">
        <f>SUM(F40:F42)</f>
        <v>207287.22</v>
      </c>
      <c r="G43" s="19">
        <f>SUM(G40:G42)</f>
        <v>209709</v>
      </c>
      <c r="H43" s="19">
        <f>SUM(H40:H42)</f>
        <v>223613.19</v>
      </c>
      <c r="I43" s="19">
        <f>SUM(I40:I42)</f>
        <v>223613.19</v>
      </c>
      <c r="J43" s="24"/>
    </row>
    <row r="44" spans="3:10" s="5" customFormat="1" ht="19.5">
      <c r="C44" s="14"/>
      <c r="D44" s="14"/>
      <c r="E44" s="14"/>
      <c r="F44" s="6"/>
      <c r="G44" s="19"/>
      <c r="H44" s="19"/>
      <c r="I44" s="19"/>
      <c r="J44" s="25">
        <f>SUM(J20:J37)</f>
        <v>0.1787</v>
      </c>
    </row>
    <row r="45" spans="2:10" s="5" customFormat="1" ht="19.5">
      <c r="B45" s="5" t="s">
        <v>36</v>
      </c>
      <c r="C45" s="14"/>
      <c r="D45" s="14">
        <f>SUM(D8+D11+D5)</f>
        <v>96200</v>
      </c>
      <c r="E45" s="14">
        <f>SUM(E8+E11+E5)</f>
        <v>89381</v>
      </c>
      <c r="F45" s="6">
        <f>SUM(F8+F11+F5)</f>
        <v>106200</v>
      </c>
      <c r="G45" s="19">
        <v>111600</v>
      </c>
      <c r="H45" s="19">
        <v>111600</v>
      </c>
      <c r="I45" s="19">
        <v>111600</v>
      </c>
      <c r="J45" s="24"/>
    </row>
    <row r="46" spans="3:10" s="5" customFormat="1" ht="19.5">
      <c r="C46" s="14"/>
      <c r="D46" s="14"/>
      <c r="E46" s="14"/>
      <c r="F46" s="6"/>
      <c r="G46" s="19"/>
      <c r="H46" s="19"/>
      <c r="I46" s="19"/>
      <c r="J46" s="24"/>
    </row>
    <row r="47" spans="2:10" s="15" customFormat="1" ht="19.5">
      <c r="B47" s="15" t="s">
        <v>27</v>
      </c>
      <c r="C47" s="14"/>
      <c r="D47" s="14">
        <f>SUM(D43)-D45</f>
        <v>107943</v>
      </c>
      <c r="E47" s="14">
        <f>SUM(E43)-E45</f>
        <v>115745</v>
      </c>
      <c r="F47" s="6">
        <f>SUM(F43)-F45</f>
        <v>101087.22</v>
      </c>
      <c r="G47" s="19">
        <f>SUM(G43)-G45</f>
        <v>98109</v>
      </c>
      <c r="H47" s="19">
        <f>SUM(H43)-H45</f>
        <v>112013.19</v>
      </c>
      <c r="I47" s="19">
        <f>SUM(I43)-I45</f>
        <v>112013.19</v>
      </c>
      <c r="J47" s="26">
        <f>SUM(H47)+J44</f>
        <v>112013.3687</v>
      </c>
    </row>
  </sheetData>
  <sheetProtection/>
  <printOptions/>
  <pageMargins left="0.75" right="0.75" top="1" bottom="1" header="0.5" footer="0.5"/>
  <pageSetup fitToHeight="1" fitToWidth="1" orientation="landscape" scale="38"/>
  <headerFooter alignWithMargins="0">
    <oddHeader>&amp;L&amp;"Arial Narrow,Bold"&amp;16&amp;K000000
&amp;C&amp;"Arial,Bold"&amp;16&amp;K000000EXHIBIT "A"
FINAL 2023-2024 Budget 04060
&amp;"System Font,Regular"&amp;10
</oddHeader>
    <oddFooter>&amp;L&amp;K000000Colusa LAFCo
Resolution 2023-0004
Adopted:  June 1,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Benoit</dc:creator>
  <cp:keywords/>
  <dc:description/>
  <cp:lastModifiedBy>Microsoft Office User</cp:lastModifiedBy>
  <cp:lastPrinted>2023-03-11T19:37:01Z</cp:lastPrinted>
  <dcterms:created xsi:type="dcterms:W3CDTF">2007-05-24T18:27:21Z</dcterms:created>
  <dcterms:modified xsi:type="dcterms:W3CDTF">2023-05-22T14:48:48Z</dcterms:modified>
  <cp:category/>
  <cp:version/>
  <cp:contentType/>
  <cp:contentStatus/>
</cp:coreProperties>
</file>